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C5667827-CFBA-4646-AF82-96BA582101EC}" xr6:coauthVersionLast="40" xr6:coauthVersionMax="40" xr10:uidLastSave="{00000000-0000-0000-0000-000000000000}"/>
  <bookViews>
    <workbookView showHorizontalScroll="0" showVerticalScroll="0" showSheetTabs="0"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6" i="1" l="1"/>
  <c r="O29" i="1" l="1"/>
  <c r="O28" i="1"/>
  <c r="O27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<sst xmlns="http://schemas.openxmlformats.org/spreadsheetml/2006/main" count="59" uniqueCount="48">
  <si>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</si>
  <si>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</si>
  <si>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</si>
  <si>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</si>
  <si>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</si>
  <si>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</si>
  <si>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</si>
  <si>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</si>
  <si>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</si>
  <si>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</si>
  <si>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</si>
  <si>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</si>
  <si>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</si>
  <si>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</si>
  <si>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</si>
  <si>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</si>
  <si>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</si>
  <si>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</si>
  <si>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</si>
  <si>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</si>
  <si>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</si>
  <si>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</si>
  <si>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</si>
  <si>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</si>
  <si>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</si>
  <si>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</si>
  <si>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</si>
  <si>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</si>
  <si>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</si>
  <si>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</si>
  <si>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</si>
  <si>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</si>
  <si>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</si>
  <si>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</si>
  <si>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</si>
  <si>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</si>
  <si>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</si>
  <si>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</si>
  <si>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</si>
  <si>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テレビ台</t>
    <rPh sb="3" eb="4">
      <t>ダイ</t>
    </rPh>
    <phoneticPr fontId="3"/>
  </si>
  <si>
    <t>ラグ</t>
  </si>
  <si>
    <t>センターテーブル</t>
  </si>
  <si>
    <t>ソファ</t>
  </si>
  <si>
    <t>ダイニングセット</t>
    <phoneticPr fontId="3"/>
  </si>
  <si>
    <t>フロアスタンドライト</t>
    <phoneticPr fontId="3"/>
  </si>
  <si>
    <t>ペンダントライト</t>
    <phoneticPr fontId="3"/>
  </si>
  <si>
    <t>シーリングライト</t>
    <phoneticPr fontId="3"/>
  </si>
  <si>
    <t>配送費</t>
    <rPh sb="0" eb="2">
      <t>ハイソウ</t>
    </rPh>
    <rPh sb="2" eb="3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</si>
</sst>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U26" sqref="U26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8" t="s">
        <v>5</v>
      </c>
      <c r="B15" s="38"/>
      <c r="C15" s="38"/>
      <c r="D15" s="39">
        <f>L32</f>
        <v>507600</v>
      </c>
      <c r="E15" s="39"/>
      <c r="F15" s="39"/>
      <c r="G15" s="39"/>
      <c r="H15" s="40" t="s">
        <v>6</v>
      </c>
      <c r="I15" s="40"/>
      <c r="J15" s="27"/>
      <c r="K15" s="27"/>
      <c r="L15" s="27"/>
      <c r="M15" s="41"/>
      <c r="N15" s="41"/>
      <c r="O15" s="41"/>
      <c r="P15" s="41"/>
      <c r="Q15" s="41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43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7">
        <v>115000</v>
      </c>
      <c r="M18" s="37"/>
      <c r="N18" s="37"/>
      <c r="O18" s="36">
        <f>IF(AND(J18&lt;&gt;"",L18&lt;&gt;""),J18*L18,"")</f>
        <v>115000</v>
      </c>
      <c r="P18" s="36"/>
      <c r="Q18" s="36"/>
    </row>
    <row r="19" spans="1:17" ht="19.95" customHeight="1">
      <c r="A19" s="7">
        <v>2</v>
      </c>
      <c r="B19" s="32" t="s">
        <v>42</v>
      </c>
      <c r="C19" s="32"/>
      <c r="D19" s="32"/>
      <c r="E19" s="32"/>
      <c r="F19" s="32"/>
      <c r="G19" s="32"/>
      <c r="H19" s="32"/>
      <c r="I19" s="32"/>
      <c r="J19" s="8">
        <v>1</v>
      </c>
      <c r="K19" s="9" t="s">
        <v>11</v>
      </c>
      <c r="L19" s="37">
        <v>152000</v>
      </c>
      <c r="M19" s="37"/>
      <c r="N19" s="37"/>
      <c r="O19" s="36">
        <f t="shared" ref="O19:O29" si="0">IF(AND(J19&lt;&gt;"",L19&lt;&gt;""),J19*L19,"")</f>
        <v>152000</v>
      </c>
      <c r="P19" s="36"/>
      <c r="Q19" s="36"/>
    </row>
    <row r="20" spans="1:17" ht="19.95" customHeight="1">
      <c r="A20" s="7">
        <v>3</v>
      </c>
      <c r="B20" s="33" t="s">
        <v>41</v>
      </c>
      <c r="C20" s="34"/>
      <c r="D20" s="34"/>
      <c r="E20" s="34"/>
      <c r="F20" s="34"/>
      <c r="G20" s="34"/>
      <c r="H20" s="34"/>
      <c r="I20" s="35"/>
      <c r="J20" s="8">
        <v>1</v>
      </c>
      <c r="K20" s="9" t="s">
        <v>11</v>
      </c>
      <c r="L20" s="37">
        <v>38000</v>
      </c>
      <c r="M20" s="37"/>
      <c r="N20" s="37"/>
      <c r="O20" s="36">
        <f t="shared" si="0"/>
        <v>38000</v>
      </c>
      <c r="P20" s="36"/>
      <c r="Q20" s="36"/>
    </row>
    <row r="21" spans="1:17" ht="19.95" customHeight="1">
      <c r="A21" s="7">
        <v>4</v>
      </c>
      <c r="B21" s="33" t="s">
        <v>40</v>
      </c>
      <c r="C21" s="34"/>
      <c r="D21" s="34"/>
      <c r="E21" s="34"/>
      <c r="F21" s="34"/>
      <c r="G21" s="34"/>
      <c r="H21" s="34"/>
      <c r="I21" s="35"/>
      <c r="J21" s="8">
        <v>1</v>
      </c>
      <c r="K21" s="9" t="s">
        <v>11</v>
      </c>
      <c r="L21" s="37">
        <v>24000</v>
      </c>
      <c r="M21" s="37"/>
      <c r="N21" s="37"/>
      <c r="O21" s="36">
        <f t="shared" si="0"/>
        <v>24000</v>
      </c>
      <c r="P21" s="36"/>
      <c r="Q21" s="36"/>
    </row>
    <row r="22" spans="1:17" ht="19.95" customHeight="1">
      <c r="A22" s="7">
        <v>5</v>
      </c>
      <c r="B22" s="33" t="s">
        <v>39</v>
      </c>
      <c r="C22" s="34"/>
      <c r="D22" s="34"/>
      <c r="E22" s="34"/>
      <c r="F22" s="34"/>
      <c r="G22" s="34"/>
      <c r="H22" s="34"/>
      <c r="I22" s="35"/>
      <c r="J22" s="8">
        <v>1</v>
      </c>
      <c r="K22" s="9" t="s">
        <v>11</v>
      </c>
      <c r="L22" s="37">
        <v>48000</v>
      </c>
      <c r="M22" s="37"/>
      <c r="N22" s="37"/>
      <c r="O22" s="36">
        <f t="shared" si="0"/>
        <v>48000</v>
      </c>
      <c r="P22" s="36"/>
      <c r="Q22" s="36"/>
    </row>
    <row r="23" spans="1:17" ht="19.95" customHeight="1">
      <c r="A23" s="7">
        <v>6</v>
      </c>
      <c r="B23" s="33" t="s">
        <v>44</v>
      </c>
      <c r="C23" s="34"/>
      <c r="D23" s="34"/>
      <c r="E23" s="34"/>
      <c r="F23" s="34"/>
      <c r="G23" s="34"/>
      <c r="H23" s="34"/>
      <c r="I23" s="35"/>
      <c r="J23" s="8">
        <v>1</v>
      </c>
      <c r="K23" s="9" t="s">
        <v>11</v>
      </c>
      <c r="L23" s="37">
        <v>28000</v>
      </c>
      <c r="M23" s="37"/>
      <c r="N23" s="37"/>
      <c r="O23" s="36">
        <f t="shared" si="0"/>
        <v>28000</v>
      </c>
      <c r="P23" s="36"/>
      <c r="Q23" s="36"/>
    </row>
    <row r="24" spans="1:17" ht="19.95" customHeight="1">
      <c r="A24" s="7">
        <v>7</v>
      </c>
      <c r="B24" s="33" t="s">
        <v>45</v>
      </c>
      <c r="C24" s="34"/>
      <c r="D24" s="34"/>
      <c r="E24" s="34"/>
      <c r="F24" s="34"/>
      <c r="G24" s="34"/>
      <c r="H24" s="34"/>
      <c r="I24" s="35"/>
      <c r="J24" s="8">
        <v>1</v>
      </c>
      <c r="K24" s="9" t="s">
        <v>11</v>
      </c>
      <c r="L24" s="37">
        <v>35000</v>
      </c>
      <c r="M24" s="37"/>
      <c r="N24" s="37"/>
      <c r="O24" s="36">
        <f t="shared" si="0"/>
        <v>35000</v>
      </c>
      <c r="P24" s="36"/>
      <c r="Q24" s="36"/>
    </row>
    <row r="25" spans="1:17" ht="19.95" customHeight="1">
      <c r="A25" s="7">
        <v>8</v>
      </c>
      <c r="B25" s="33" t="s">
        <v>46</v>
      </c>
      <c r="C25" s="34"/>
      <c r="D25" s="34"/>
      <c r="E25" s="34"/>
      <c r="F25" s="34"/>
      <c r="G25" s="34"/>
      <c r="H25" s="34"/>
      <c r="I25" s="35"/>
      <c r="J25" s="8">
        <v>1</v>
      </c>
      <c r="K25" s="9" t="s">
        <v>11</v>
      </c>
      <c r="L25" s="44">
        <v>30000</v>
      </c>
      <c r="M25" s="45"/>
      <c r="N25" s="46"/>
      <c r="O25" s="36">
        <f t="shared" si="0"/>
        <v>30000</v>
      </c>
      <c r="P25" s="36"/>
      <c r="Q25" s="36"/>
    </row>
    <row r="26" spans="1:17" ht="19.95" customHeight="1">
      <c r="A26" s="7">
        <v>9</v>
      </c>
      <c r="B26" s="33" t="s">
        <v>47</v>
      </c>
      <c r="C26" s="34"/>
      <c r="D26" s="34"/>
      <c r="E26" s="34"/>
      <c r="F26" s="34"/>
      <c r="G26" s="34"/>
      <c r="H26" s="34"/>
      <c r="I26" s="35"/>
      <c r="J26" s="8">
        <v>1</v>
      </c>
      <c r="K26" s="9" t="s">
        <v>10</v>
      </c>
      <c r="L26" s="44">
        <v>0</v>
      </c>
      <c r="M26" s="45"/>
      <c r="N26" s="46"/>
      <c r="O26" s="36">
        <f t="shared" ref="O26" si="1">IF(AND(J26&lt;&gt;"",L26&lt;&gt;""),J26*L26,"")</f>
        <v>0</v>
      </c>
      <c r="P26" s="36"/>
      <c r="Q26" s="36"/>
    </row>
    <row r="27" spans="1:17" ht="19.95" customHeight="1">
      <c r="A27" s="7">
        <v>10</v>
      </c>
      <c r="B27" s="32"/>
      <c r="C27" s="32"/>
      <c r="D27" s="32"/>
      <c r="E27" s="32"/>
      <c r="F27" s="32"/>
      <c r="G27" s="32"/>
      <c r="H27" s="32"/>
      <c r="I27" s="32"/>
      <c r="J27" s="8"/>
      <c r="K27" s="9"/>
      <c r="L27" s="44"/>
      <c r="M27" s="45"/>
      <c r="N27" s="46"/>
      <c r="O27" s="36" t="str">
        <f t="shared" si="0"/>
        <v/>
      </c>
      <c r="P27" s="36"/>
      <c r="Q27" s="36"/>
    </row>
    <row r="28" spans="1:17" ht="19.95" customHeight="1">
      <c r="A28" s="7">
        <v>11</v>
      </c>
      <c r="B28" s="32"/>
      <c r="C28" s="32"/>
      <c r="D28" s="32"/>
      <c r="E28" s="32"/>
      <c r="F28" s="32"/>
      <c r="G28" s="32"/>
      <c r="H28" s="32"/>
      <c r="I28" s="32"/>
      <c r="J28" s="8"/>
      <c r="K28" s="9"/>
      <c r="L28" s="44"/>
      <c r="M28" s="45"/>
      <c r="N28" s="46"/>
      <c r="O28" s="36" t="str">
        <f t="shared" si="0"/>
        <v/>
      </c>
      <c r="P28" s="36"/>
      <c r="Q28" s="36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4"/>
      <c r="M29" s="45"/>
      <c r="N29" s="46"/>
      <c r="O29" s="36" t="str">
        <f t="shared" si="0"/>
        <v/>
      </c>
      <c r="P29" s="36"/>
      <c r="Q29" s="36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42">
        <f>SUM(O18:Q29)</f>
        <v>470000</v>
      </c>
      <c r="M30" s="43"/>
      <c r="N30" s="43"/>
      <c r="O30" s="43"/>
      <c r="P30" s="43"/>
      <c r="Q30" s="43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6">
        <f>L30*$T$6</f>
        <v>37600</v>
      </c>
      <c r="M31" s="36"/>
      <c r="N31" s="36"/>
      <c r="O31" s="36"/>
      <c r="P31" s="36"/>
      <c r="Q31" s="36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62">
        <f>L30+L31</f>
        <v>507600</v>
      </c>
      <c r="M32" s="62"/>
      <c r="N32" s="62"/>
      <c r="O32" s="62"/>
      <c r="P32" s="62"/>
      <c r="Q32" s="62"/>
    </row>
    <row r="33" spans="1:17" ht="19.95" customHeight="1">
      <c r="A33" s="47" t="s">
        <v>23</v>
      </c>
      <c r="B33" s="48"/>
      <c r="C33" s="53" t="s">
        <v>24</v>
      </c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5"/>
    </row>
    <row r="34" spans="1:17" ht="19.95" customHeight="1">
      <c r="A34" s="49"/>
      <c r="B34" s="50"/>
      <c r="C34" s="56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8"/>
    </row>
    <row r="35" spans="1:17" ht="19.95" customHeight="1">
      <c r="A35" s="49"/>
      <c r="B35" s="50"/>
      <c r="C35" s="56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8"/>
    </row>
    <row r="36" spans="1:17" ht="19.95" customHeight="1">
      <c r="A36" s="51"/>
      <c r="B36" s="52"/>
      <c r="C36" s="59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1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2019-02-03T10:08:24Z</dcterms:modified>
  <cp:category/>
</cp:coreProperties>
</file>